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JUMAPAC GENERADOR CP 2020\IMPRESOS 2000\"/>
    </mc:Choice>
  </mc:AlternateContent>
  <bookViews>
    <workbookView xWindow="120" yWindow="105" windowWidth="15600" windowHeight="799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I32" i="1" s="1"/>
  <c r="I31" i="1" s="1"/>
  <c r="H31" i="1"/>
  <c r="G31" i="1"/>
  <c r="E31" i="1"/>
  <c r="D31" i="1"/>
  <c r="F30" i="1"/>
  <c r="I30" i="1" s="1"/>
  <c r="F29" i="1"/>
  <c r="I29" i="1" s="1"/>
  <c r="F28" i="1"/>
  <c r="I28" i="1" s="1"/>
  <c r="F27" i="1"/>
  <c r="I27" i="1" s="1"/>
  <c r="I26" i="1" s="1"/>
  <c r="H26" i="1"/>
  <c r="G26" i="1"/>
  <c r="F26" i="1"/>
  <c r="E26" i="1"/>
  <c r="D26" i="1"/>
  <c r="F25" i="1"/>
  <c r="I25" i="1" s="1"/>
  <c r="F24" i="1"/>
  <c r="I24" i="1" s="1"/>
  <c r="I23" i="1" s="1"/>
  <c r="H23" i="1"/>
  <c r="G23" i="1"/>
  <c r="E23" i="1"/>
  <c r="D23" i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G37" i="1" s="1"/>
  <c r="F10" i="1"/>
  <c r="E10" i="1"/>
  <c r="D10" i="1"/>
  <c r="F9" i="1"/>
  <c r="I9" i="1" s="1"/>
  <c r="F8" i="1"/>
  <c r="I8" i="1" s="1"/>
  <c r="H7" i="1"/>
  <c r="H37" i="1" s="1"/>
  <c r="G7" i="1"/>
  <c r="E7" i="1"/>
  <c r="E37" i="1" s="1"/>
  <c r="D7" i="1"/>
  <c r="D37" i="1" s="1"/>
  <c r="I10" i="1" l="1"/>
  <c r="I19" i="1"/>
  <c r="I7" i="1"/>
  <c r="I37" i="1" s="1"/>
  <c r="F7" i="1"/>
  <c r="F37" i="1" s="1"/>
  <c r="F19" i="1"/>
  <c r="F23" i="1"/>
  <c r="F31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<sst xmlns="http://schemas.openxmlformats.org/spreadsheetml/2006/main" count="42" uniqueCount="42">
  <si>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</si>
  <si>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</si>
  <si>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</si>
  <si>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</si>
  <si>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</si>
  <si>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</si>
  <si>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</si>
  <si>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</si>
  <si>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</si>
  <si>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</si>
  <si>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</si>
  <si>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</si>
  <si>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</si>
  <si>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</si>
  <si>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</si>
  <si>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</si>
  <si>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</si>
  <si>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</si>
  <si>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</si>
  <si>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</si>
  <si>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</si>
  <si>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</si>
  <si>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</si>
  <si>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</si>
  <si>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</si>
  <si>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</si>
  <si>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</si>
  <si>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</si>
  <si>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</si>
  <si>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</si>
  <si>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</si>
  <si>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</si>
  <si>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</si>
  <si>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</si>
  <si>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</si>
  <si>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</si>
  <si>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</si>
  <si>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</si>
  <si>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</si>
  <si>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</si>
  <si>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</si>
  <si>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JUNTA MUNICIPAL DE AGUA POTABLE Y ALCANTARILLADO DE CORTAZAR, GTO.
GASTO POR CATEGORÍA PROGRAMÁTICA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</si>
</sst>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f>SUM(D8:D9)</f>
        <v>0</v>
      </c>
      <c r="E7" s="19">
        <f>SUM(E8:E9)</f>
        <v>0</v>
      </c>
      <c r="F7" s="19">
        <f t="shared" ref="F7:I7" si="0">SUM(F8:F9)</f>
        <v>0</v>
      </c>
      <c r="G7" s="19">
        <f t="shared" si="0"/>
        <v>0</v>
      </c>
      <c r="H7" s="19">
        <f t="shared" si="0"/>
        <v>0</v>
      </c>
      <c r="I7" s="19">
        <f t="shared" si="0"/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f>D9+E9</f>
        <v>0</v>
      </c>
      <c r="G9" s="20">
        <v>0</v>
      </c>
      <c r="H9" s="20">
        <v>0</v>
      </c>
      <c r="I9" s="20">
        <f>F9-G9</f>
        <v>0</v>
      </c>
    </row>
    <row r="10" spans="1:9" x14ac:dyDescent="0.2">
      <c r="A10" s="13"/>
      <c r="B10" s="24" t="s">
        <v>3</v>
      </c>
      <c r="C10" s="23"/>
      <c r="D10" s="19">
        <f>SUM(D11:D18)</f>
        <v>67312273</v>
      </c>
      <c r="E10" s="19">
        <f>SUM(E11:E18)</f>
        <v>4398415.1000000006</v>
      </c>
      <c r="F10" s="19">
        <f t="shared" ref="F10:I10" si="1">SUM(F11:F18)</f>
        <v>71710688.099999994</v>
      </c>
      <c r="G10" s="19">
        <f t="shared" si="1"/>
        <v>62801654.150000006</v>
      </c>
      <c r="H10" s="19">
        <f t="shared" si="1"/>
        <v>62328528.829999998</v>
      </c>
      <c r="I10" s="19">
        <f t="shared" si="1"/>
        <v>8909033.9499999993</v>
      </c>
    </row>
    <row r="11" spans="1:9" x14ac:dyDescent="0.2">
      <c r="A11" s="13"/>
      <c r="B11" s="9"/>
      <c r="C11" s="3" t="s">
        <v>4</v>
      </c>
      <c r="D11" s="20">
        <v>54133608</v>
      </c>
      <c r="E11" s="20">
        <v>-976769.72</v>
      </c>
      <c r="F11" s="20">
        <f t="shared" ref="F11:F18" si="2">D11+E11</f>
        <v>53156838.280000001</v>
      </c>
      <c r="G11" s="20">
        <v>51180109.630000003</v>
      </c>
      <c r="H11" s="20">
        <v>50706984.310000002</v>
      </c>
      <c r="I11" s="20">
        <f t="shared" ref="I11:I18" si="3">F11-G11</f>
        <v>1976728.6499999985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f t="shared" si="2"/>
        <v>0</v>
      </c>
      <c r="G13" s="20">
        <v>0</v>
      </c>
      <c r="H13" s="20">
        <v>0</v>
      </c>
      <c r="I13" s="20">
        <f t="shared" si="3"/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f t="shared" si="2"/>
        <v>0</v>
      </c>
      <c r="G17" s="20">
        <v>0</v>
      </c>
      <c r="H17" s="20">
        <v>0</v>
      </c>
      <c r="I17" s="20">
        <f t="shared" si="3"/>
        <v>0</v>
      </c>
    </row>
    <row r="18" spans="1:9" x14ac:dyDescent="0.2">
      <c r="A18" s="13"/>
      <c r="B18" s="9"/>
      <c r="C18" s="3" t="s">
        <v>11</v>
      </c>
      <c r="D18" s="20">
        <v>13178665</v>
      </c>
      <c r="E18" s="20">
        <v>5375184.8200000003</v>
      </c>
      <c r="F18" s="20">
        <f t="shared" si="2"/>
        <v>18553849.82</v>
      </c>
      <c r="G18" s="20">
        <v>11621544.52</v>
      </c>
      <c r="H18" s="20">
        <v>11621544.52</v>
      </c>
      <c r="I18" s="20">
        <f t="shared" si="3"/>
        <v>6932305.3000000007</v>
      </c>
    </row>
    <row r="19" spans="1:9" x14ac:dyDescent="0.2">
      <c r="A19" s="13"/>
      <c r="B19" s="24" t="s">
        <v>12</v>
      </c>
      <c r="C19" s="23"/>
      <c r="D19" s="19">
        <f>SUM(D20:D22)</f>
        <v>0</v>
      </c>
      <c r="E19" s="19">
        <f>SUM(E20:E22)</f>
        <v>0</v>
      </c>
      <c r="F19" s="19">
        <f t="shared" ref="F19:I19" si="4">SUM(F20:F22)</f>
        <v>0</v>
      </c>
      <c r="G19" s="19">
        <f t="shared" si="4"/>
        <v>0</v>
      </c>
      <c r="H19" s="19">
        <f t="shared" si="4"/>
        <v>0</v>
      </c>
      <c r="I19" s="19">
        <f t="shared" si="4"/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f t="shared" ref="F20:F22" si="5">D20+E20</f>
        <v>0</v>
      </c>
      <c r="G20" s="20">
        <v>0</v>
      </c>
      <c r="H20" s="20">
        <v>0</v>
      </c>
      <c r="I20" s="20">
        <f t="shared" ref="I20:I22" si="6">F20-G20</f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f t="shared" si="5"/>
        <v>0</v>
      </c>
      <c r="G21" s="20">
        <v>0</v>
      </c>
      <c r="H21" s="20">
        <v>0</v>
      </c>
      <c r="I21" s="20">
        <f t="shared" si="6"/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 x14ac:dyDescent="0.2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SUM(D7+D10+D19+D23+D26+D31)</f>
        <v>67312273</v>
      </c>
      <c r="E37" s="25">
        <f t="shared" ref="E37:I37" si="16">SUM(E7+E10+E19+E23+E26+E31)</f>
        <v>4398415.1000000006</v>
      </c>
      <c r="F37" s="25">
        <f t="shared" si="16"/>
        <v>71710688.099999994</v>
      </c>
      <c r="G37" s="25">
        <f t="shared" si="16"/>
        <v>62801654.150000006</v>
      </c>
      <c r="H37" s="25">
        <f t="shared" si="16"/>
        <v>62328528.829999998</v>
      </c>
      <c r="I37" s="25">
        <f t="shared" si="16"/>
        <v>8909033.9499999993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1"/>
    <protectedRange sqref="D37:E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2017-03-30T22:19:49Z</cp:lastPrinted>
  <dcterms:created xsi:type="dcterms:W3CDTF">2012-12-11T21:13:37Z</dcterms:created>
  <dcterms:modified xsi:type="dcterms:W3CDTF">2021-02-24T14:01:38Z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